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andbuch\Wissensbausteine\Finanzplanung\48-Finanzplanung\business-wissen_048\Vorlagen\"/>
    </mc:Choice>
  </mc:AlternateContent>
  <xr:revisionPtr revIDLastSave="0" documentId="13_ncr:1_{6032F8E4-A7CB-4D49-97FA-F7E9439B820A}" xr6:coauthVersionLast="47" xr6:coauthVersionMax="47" xr10:uidLastSave="{00000000-0000-0000-0000-000000000000}"/>
  <bookViews>
    <workbookView xWindow="25995" yWindow="390" windowWidth="22605" windowHeight="11100" xr2:uid="{00000000-000D-0000-FFFF-FFFF00000000}"/>
  </bookViews>
  <sheets>
    <sheet name="Finanzplan Tagesbasis" sheetId="2" r:id="rId1"/>
    <sheet name="Hinweise" sheetId="3" r:id="rId2"/>
  </sheets>
  <definedNames>
    <definedName name="_xlnm.Print_Area" localSheetId="0">'Finanzplan Tagesbasis'!$D$1:$K$42</definedName>
    <definedName name="_xlnm.Print_Titles" localSheetId="0">'Finanzplan Tagesbasis'!$D:$D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" l="1"/>
  <c r="A21" i="2" l="1"/>
  <c r="M39" i="2" l="1"/>
  <c r="S39" i="2"/>
  <c r="R39" i="2"/>
  <c r="S37" i="2"/>
  <c r="R37" i="2"/>
  <c r="Q37" i="2"/>
  <c r="P37" i="2"/>
  <c r="O37" i="2"/>
  <c r="O39" i="2" s="1"/>
  <c r="N37" i="2"/>
  <c r="N39" i="2" s="1"/>
  <c r="M37" i="2"/>
  <c r="S18" i="2"/>
  <c r="R18" i="2"/>
  <c r="Q18" i="2"/>
  <c r="P18" i="2"/>
  <c r="O18" i="2"/>
  <c r="N18" i="2"/>
  <c r="M18" i="2"/>
  <c r="K39" i="2"/>
  <c r="E37" i="2"/>
  <c r="E39" i="2" s="1"/>
  <c r="E40" i="2" s="1"/>
  <c r="E6" i="2" s="1"/>
  <c r="B18" i="2"/>
  <c r="D5" i="2" s="1"/>
  <c r="E4" i="2"/>
  <c r="E5" i="2" s="1"/>
  <c r="K37" i="2"/>
  <c r="J37" i="2"/>
  <c r="J39" i="2" s="1"/>
  <c r="I37" i="2"/>
  <c r="I39" i="2" s="1"/>
  <c r="H37" i="2"/>
  <c r="H39" i="2" s="1"/>
  <c r="G37" i="2"/>
  <c r="G39" i="2" s="1"/>
  <c r="F37" i="2"/>
  <c r="F39" i="2" s="1"/>
  <c r="K18" i="2"/>
  <c r="J18" i="2"/>
  <c r="I18" i="2"/>
  <c r="H18" i="2"/>
  <c r="G18" i="2"/>
  <c r="F18" i="2"/>
  <c r="E18" i="2"/>
  <c r="F4" i="2" l="1"/>
  <c r="F5" i="2" s="1"/>
  <c r="P39" i="2"/>
  <c r="F40" i="2"/>
  <c r="F6" i="2" s="1"/>
  <c r="G40" i="2" s="1"/>
  <c r="Q39" i="2"/>
  <c r="G4" i="2"/>
  <c r="E42" i="2" l="1"/>
  <c r="F42" i="2"/>
  <c r="H4" i="2"/>
  <c r="G5" i="2"/>
  <c r="I4" i="2" l="1"/>
  <c r="H5" i="2"/>
  <c r="J4" i="2" l="1"/>
  <c r="I5" i="2"/>
  <c r="J5" i="2" l="1"/>
  <c r="K4" i="2"/>
  <c r="K5" i="2" l="1"/>
  <c r="M4" i="2"/>
  <c r="M5" i="2" l="1"/>
  <c r="N4" i="2"/>
  <c r="G6" i="2"/>
  <c r="H40" i="2" s="1"/>
  <c r="H42" i="2" s="1"/>
  <c r="G42" i="2"/>
  <c r="O4" i="2" l="1"/>
  <c r="N5" i="2"/>
  <c r="H6" i="2"/>
  <c r="I40" i="2" s="1"/>
  <c r="I6" i="2" s="1"/>
  <c r="J40" i="2" s="1"/>
  <c r="J42" i="2" s="1"/>
  <c r="P4" i="2" l="1"/>
  <c r="O5" i="2"/>
  <c r="I42" i="2"/>
  <c r="J6" i="2"/>
  <c r="K40" i="2" s="1"/>
  <c r="K6" i="2" s="1"/>
  <c r="M40" i="2" s="1"/>
  <c r="Q4" i="2" l="1"/>
  <c r="P5" i="2"/>
  <c r="M42" i="2"/>
  <c r="M6" i="2"/>
  <c r="N40" i="2" s="1"/>
  <c r="K42" i="2"/>
  <c r="Q5" i="2" l="1"/>
  <c r="R4" i="2"/>
  <c r="N6" i="2"/>
  <c r="O40" i="2" s="1"/>
  <c r="N42" i="2"/>
  <c r="S4" i="2" l="1"/>
  <c r="S5" i="2" s="1"/>
  <c r="R5" i="2"/>
  <c r="O6" i="2"/>
  <c r="P40" i="2" s="1"/>
  <c r="O42" i="2"/>
  <c r="P6" i="2" l="1"/>
  <c r="Q40" i="2" s="1"/>
  <c r="P42" i="2"/>
  <c r="Q6" i="2" l="1"/>
  <c r="R40" i="2" s="1"/>
  <c r="Q42" i="2"/>
  <c r="R6" i="2" l="1"/>
  <c r="S40" i="2" s="1"/>
  <c r="R42" i="2"/>
  <c r="S42" i="2" l="1"/>
  <c r="S6" i="2"/>
</calcChain>
</file>

<file path=xl/sharedStrings.xml><?xml version="1.0" encoding="utf-8"?>
<sst xmlns="http://schemas.openxmlformats.org/spreadsheetml/2006/main" count="38" uniqueCount="38">
  <si>
    <t>Einzahlungen</t>
  </si>
  <si>
    <t>Auszahlungen</t>
  </si>
  <si>
    <t>Endbestand</t>
  </si>
  <si>
    <t>Mindestbestand</t>
  </si>
  <si>
    <t>Summe Einzahlungen</t>
  </si>
  <si>
    <t>Summe Auszahlungen</t>
  </si>
  <si>
    <t>Sonstige Erträge</t>
  </si>
  <si>
    <t>Saldo</t>
  </si>
  <si>
    <t>Barmittel Bestand Wochenbeginn</t>
  </si>
  <si>
    <t>Erfassung der Barmittelbestände</t>
  </si>
  <si>
    <t>Kasse / Konto</t>
  </si>
  <si>
    <t>Kontostand</t>
  </si>
  <si>
    <t>Summe Bestand</t>
  </si>
  <si>
    <t>Kasse</t>
  </si>
  <si>
    <t>Volksbank</t>
  </si>
  <si>
    <t>Sparkasse</t>
  </si>
  <si>
    <t>XY-Bank</t>
  </si>
  <si>
    <r>
      <t xml:space="preserve">Barmittel Ende des Tages </t>
    </r>
    <r>
      <rPr>
        <b/>
        <sz val="14"/>
        <rFont val="Calibri"/>
        <family val="2"/>
      </rPr>
      <t>→</t>
    </r>
  </si>
  <si>
    <t>Einnahmen Verkäufe</t>
  </si>
  <si>
    <t>Zuschüsse</t>
  </si>
  <si>
    <t>Geldbedarf</t>
  </si>
  <si>
    <t>Start:</t>
  </si>
  <si>
    <t>Heute:</t>
  </si>
  <si>
    <t>Personal (Löhne, Gehälter)</t>
  </si>
  <si>
    <t>Sozialversicherung</t>
  </si>
  <si>
    <t>Lohnsteuer</t>
  </si>
  <si>
    <t>Strom, Gas</t>
  </si>
  <si>
    <t>Miete, Nebenkosten</t>
  </si>
  <si>
    <t>Umsatzsteuer (Vorauszahlungen)</t>
  </si>
  <si>
    <t>Steuern</t>
  </si>
  <si>
    <t>Versicherungen</t>
  </si>
  <si>
    <t>Fahrzeuge</t>
  </si>
  <si>
    <t>Tilgung</t>
  </si>
  <si>
    <t>Zinsen (Kredite)</t>
  </si>
  <si>
    <t>Rechnungen Lieferanten</t>
  </si>
  <si>
    <t>Liquiditätsplanung auf Tagesbasis für zwei Wochen: Entwicklung Kassenbestand (Plan-Ist)</t>
  </si>
  <si>
    <t>siehe Erläuterungen zur Nutzung dieser Tabelle  im Tabellenblatt Hinweise</t>
  </si>
  <si>
    <t>Kapitalbedarf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</si>
</sst>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mmm/\ yy"/>
    <numFmt numFmtId="165" formatCode="#,##0_ ;[Red]\-#,##0\ "/>
    <numFmt numFmtId="166" formatCode="#,##0.00_ ;[Red]\-#,##0.00\ "/>
    <numFmt numFmtId="167" formatCode="dddd"/>
    <numFmt numFmtId="168" formatCode="_-* #,##0.00\ [$€-407]_-;\-* #,##0.00\ [$€-407]_-;_-* &quot;-&quot;??\ [$€-407]_-;_-@_-"/>
  </numFmts>
  <fonts count="13" x14ac:knownFonts="1"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8">
    <xf numFmtId="0" fontId="0" fillId="0" borderId="0" xfId="0"/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166" fontId="4" fillId="0" borderId="0" xfId="0" applyNumberFormat="1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14" fontId="1" fillId="2" borderId="5" xfId="0" applyNumberFormat="1" applyFont="1" applyFill="1" applyBorder="1" applyAlignment="1" applyProtection="1">
      <alignment horizontal="center" vertical="center"/>
    </xf>
    <xf numFmtId="14" fontId="1" fillId="2" borderId="6" xfId="0" applyNumberFormat="1" applyFont="1" applyFill="1" applyBorder="1" applyAlignment="1" applyProtection="1">
      <alignment horizontal="center" vertical="center"/>
    </xf>
    <xf numFmtId="167" fontId="1" fillId="2" borderId="7" xfId="0" applyNumberFormat="1" applyFont="1" applyFill="1" applyBorder="1" applyAlignment="1" applyProtection="1">
      <alignment horizontal="center" vertical="center"/>
      <protection locked="0"/>
    </xf>
    <xf numFmtId="167" fontId="1" fillId="2" borderId="8" xfId="0" applyNumberFormat="1" applyFont="1" applyFill="1" applyBorder="1" applyAlignment="1" applyProtection="1">
      <alignment horizontal="center" vertical="center"/>
      <protection locked="0"/>
    </xf>
    <xf numFmtId="167" fontId="1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vertical="center"/>
    </xf>
    <xf numFmtId="0" fontId="0" fillId="2" borderId="5" xfId="0" applyFill="1" applyBorder="1" applyProtection="1"/>
    <xf numFmtId="0" fontId="0" fillId="2" borderId="6" xfId="0" applyFill="1" applyBorder="1" applyProtection="1"/>
    <xf numFmtId="165" fontId="1" fillId="3" borderId="7" xfId="0" applyNumberFormat="1" applyFont="1" applyFill="1" applyBorder="1" applyAlignment="1" applyProtection="1">
      <alignment vertical="center"/>
      <protection locked="0"/>
    </xf>
    <xf numFmtId="165" fontId="1" fillId="2" borderId="10" xfId="0" applyNumberFormat="1" applyFont="1" applyFill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5" fontId="2" fillId="2" borderId="4" xfId="0" applyNumberFormat="1" applyFont="1" applyFill="1" applyBorder="1" applyAlignment="1" applyProtection="1">
      <alignment vertical="center"/>
    </xf>
    <xf numFmtId="165" fontId="1" fillId="2" borderId="6" xfId="0" applyNumberFormat="1" applyFont="1" applyFill="1" applyBorder="1" applyAlignment="1" applyProtection="1">
      <alignment vertical="center"/>
    </xf>
    <xf numFmtId="165" fontId="1" fillId="2" borderId="7" xfId="0" applyNumberFormat="1" applyFont="1" applyFill="1" applyBorder="1" applyAlignment="1" applyProtection="1">
      <alignment vertical="center"/>
    </xf>
    <xf numFmtId="165" fontId="2" fillId="2" borderId="7" xfId="0" applyNumberFormat="1" applyFont="1" applyFill="1" applyBorder="1" applyAlignment="1" applyProtection="1">
      <alignment vertical="center"/>
    </xf>
    <xf numFmtId="165" fontId="2" fillId="2" borderId="10" xfId="0" applyNumberFormat="1" applyFont="1" applyFill="1" applyBorder="1" applyAlignment="1" applyProtection="1">
      <alignment vertical="center" wrapText="1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3" fillId="3" borderId="7" xfId="0" applyNumberFormat="1" applyFont="1" applyFill="1" applyBorder="1" applyAlignment="1" applyProtection="1">
      <alignment vertical="center"/>
    </xf>
    <xf numFmtId="164" fontId="1" fillId="4" borderId="10" xfId="0" applyNumberFormat="1" applyFont="1" applyFill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68" fontId="1" fillId="2" borderId="3" xfId="0" applyNumberFormat="1" applyFont="1" applyFill="1" applyBorder="1" applyAlignment="1" applyProtection="1">
      <alignment vertical="center"/>
    </xf>
    <xf numFmtId="8" fontId="1" fillId="4" borderId="5" xfId="1" applyNumberFormat="1" applyFont="1" applyFill="1" applyBorder="1" applyAlignment="1" applyProtection="1">
      <alignment vertical="center"/>
    </xf>
    <xf numFmtId="8" fontId="1" fillId="4" borderId="6" xfId="1" applyNumberFormat="1" applyFont="1" applyFill="1" applyBorder="1" applyAlignment="1" applyProtection="1">
      <alignment vertical="center"/>
    </xf>
    <xf numFmtId="8" fontId="1" fillId="4" borderId="8" xfId="1" applyNumberFormat="1" applyFont="1" applyFill="1" applyBorder="1" applyAlignment="1" applyProtection="1">
      <alignment vertical="center"/>
    </xf>
    <xf numFmtId="8" fontId="1" fillId="4" borderId="9" xfId="1" applyNumberFormat="1" applyFont="1" applyFill="1" applyBorder="1" applyAlignment="1" applyProtection="1">
      <alignment vertical="center"/>
    </xf>
    <xf numFmtId="8" fontId="1" fillId="3" borderId="8" xfId="1" applyNumberFormat="1" applyFont="1" applyFill="1" applyBorder="1" applyAlignment="1" applyProtection="1">
      <alignment vertical="center"/>
      <protection locked="0"/>
    </xf>
    <xf numFmtId="8" fontId="1" fillId="3" borderId="9" xfId="1" applyNumberFormat="1" applyFont="1" applyFill="1" applyBorder="1" applyAlignment="1" applyProtection="1">
      <alignment vertical="center"/>
      <protection locked="0"/>
    </xf>
    <xf numFmtId="8" fontId="1" fillId="2" borderId="11" xfId="1" applyNumberFormat="1" applyFont="1" applyFill="1" applyBorder="1" applyAlignment="1" applyProtection="1">
      <alignment vertical="center"/>
    </xf>
    <xf numFmtId="8" fontId="1" fillId="2" borderId="12" xfId="1" applyNumberFormat="1" applyFont="1" applyFill="1" applyBorder="1" applyAlignment="1" applyProtection="1">
      <alignment vertical="center"/>
    </xf>
    <xf numFmtId="8" fontId="3" fillId="3" borderId="8" xfId="1" applyNumberFormat="1" applyFont="1" applyFill="1" applyBorder="1" applyAlignment="1" applyProtection="1">
      <alignment vertical="center"/>
      <protection locked="0"/>
    </xf>
    <xf numFmtId="8" fontId="3" fillId="3" borderId="9" xfId="1" applyNumberFormat="1" applyFont="1" applyFill="1" applyBorder="1" applyAlignment="1" applyProtection="1">
      <alignment vertical="center"/>
      <protection locked="0"/>
    </xf>
    <xf numFmtId="8" fontId="1" fillId="4" borderId="11" xfId="1" applyNumberFormat="1" applyFont="1" applyFill="1" applyBorder="1" applyAlignment="1" applyProtection="1">
      <alignment vertical="center"/>
    </xf>
    <xf numFmtId="8" fontId="1" fillId="4" borderId="12" xfId="1" applyNumberFormat="1" applyFont="1" applyFill="1" applyBorder="1" applyAlignment="1" applyProtection="1">
      <alignment vertical="center"/>
    </xf>
    <xf numFmtId="8" fontId="3" fillId="3" borderId="9" xfId="1" applyNumberFormat="1" applyFont="1" applyFill="1" applyBorder="1" applyAlignment="1" applyProtection="1">
      <alignment vertical="center"/>
    </xf>
    <xf numFmtId="8" fontId="11" fillId="4" borderId="2" xfId="0" applyNumberFormat="1" applyFont="1" applyFill="1" applyBorder="1" applyAlignment="1" applyProtection="1">
      <alignment vertical="center"/>
    </xf>
    <xf numFmtId="8" fontId="1" fillId="4" borderId="10" xfId="1" applyNumberFormat="1" applyFont="1" applyFill="1" applyBorder="1" applyAlignment="1" applyProtection="1">
      <alignment vertical="center"/>
      <protection locked="0"/>
    </xf>
    <xf numFmtId="164" fontId="1" fillId="4" borderId="7" xfId="0" applyNumberFormat="1" applyFont="1" applyFill="1" applyBorder="1" applyAlignment="1" applyProtection="1">
      <alignment vertical="center"/>
    </xf>
    <xf numFmtId="14" fontId="1" fillId="3" borderId="9" xfId="0" applyNumberFormat="1" applyFont="1" applyFill="1" applyBorder="1" applyAlignment="1" applyProtection="1">
      <alignment horizontal="center" vertical="center"/>
      <protection locked="0"/>
    </xf>
    <xf numFmtId="14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0" fontId="0" fillId="2" borderId="4" xfId="0" applyFill="1" applyBorder="1" applyProtection="1"/>
    <xf numFmtId="8" fontId="3" fillId="3" borderId="7" xfId="1" applyNumberFormat="1" applyFont="1" applyFill="1" applyBorder="1" applyAlignment="1" applyProtection="1">
      <alignment vertical="center"/>
      <protection locked="0"/>
    </xf>
    <xf numFmtId="8" fontId="1" fillId="4" borderId="10" xfId="1" applyNumberFormat="1" applyFont="1" applyFill="1" applyBorder="1" applyAlignment="1" applyProtection="1">
      <alignment vertical="center"/>
    </xf>
    <xf numFmtId="8" fontId="1" fillId="4" borderId="4" xfId="1" applyNumberFormat="1" applyFont="1" applyFill="1" applyBorder="1" applyAlignment="1" applyProtection="1">
      <alignment vertical="center"/>
    </xf>
    <xf numFmtId="8" fontId="1" fillId="4" borderId="7" xfId="1" applyNumberFormat="1" applyFont="1" applyFill="1" applyBorder="1" applyAlignment="1" applyProtection="1">
      <alignment vertical="center"/>
    </xf>
    <xf numFmtId="8" fontId="1" fillId="3" borderId="7" xfId="1" applyNumberFormat="1" applyFont="1" applyFill="1" applyBorder="1" applyAlignment="1" applyProtection="1">
      <alignment vertical="center"/>
      <protection locked="0"/>
    </xf>
    <xf numFmtId="8" fontId="1" fillId="2" borderId="10" xfId="1" applyNumberFormat="1" applyFont="1" applyFill="1" applyBorder="1" applyAlignment="1" applyProtection="1">
      <alignment vertical="center"/>
    </xf>
    <xf numFmtId="0" fontId="0" fillId="0" borderId="0" xfId="0" applyBorder="1"/>
    <xf numFmtId="166" fontId="3" fillId="0" borderId="0" xfId="0" applyNumberFormat="1" applyFont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165" fontId="10" fillId="2" borderId="4" xfId="0" applyNumberFormat="1" applyFont="1" applyFill="1" applyBorder="1" applyAlignment="1" applyProtection="1">
      <alignment horizontal="center" vertical="center" wrapText="1"/>
    </xf>
    <xf numFmtId="165" fontId="10" fillId="2" borderId="6" xfId="0" applyNumberFormat="1" applyFont="1" applyFill="1" applyBorder="1" applyAlignment="1" applyProtection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8" fontId="10" fillId="4" borderId="13" xfId="1" applyNumberFormat="1" applyFont="1" applyFill="1" applyBorder="1" applyAlignment="1" applyProtection="1">
      <alignment horizontal="center" vertical="center"/>
    </xf>
    <xf numFmtId="8" fontId="10" fillId="4" borderId="14" xfId="1" applyNumberFormat="1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8">
    <dxf>
      <fill>
        <patternFill>
          <bgColor theme="5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1619250</xdr:colOff>
      <xdr:row>1</xdr:row>
      <xdr:rowOff>19050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240" b="-28122"/>
        <a:stretch>
          <a:fillRect/>
        </a:stretch>
      </xdr:blipFill>
      <xdr:spPr bwMode="auto">
        <a:xfrm>
          <a:off x="0" y="0"/>
          <a:ext cx="4925786" cy="481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11</xdr:col>
          <xdr:colOff>9525</xdr:colOff>
          <xdr:row>57</xdr:row>
          <xdr:rowOff>38100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A3FC-75F2-4E6B-91BA-88C9F6DC422D}">
  <sheetPr>
    <outlinePr summaryRight="0"/>
    <pageSetUpPr fitToPage="1"/>
  </sheetPr>
  <dimension ref="A1:S43"/>
  <sheetViews>
    <sheetView showGridLines="0" tabSelected="1" zoomScale="70" zoomScaleNormal="70" workbookViewId="0">
      <pane ySplit="6" topLeftCell="A7" activePane="bottomLeft" state="frozen"/>
      <selection pane="bottomLeft" activeCell="A2" sqref="A2:K2"/>
    </sheetView>
  </sheetViews>
  <sheetFormatPr baseColWidth="10" defaultRowHeight="12.75" x14ac:dyDescent="0.2"/>
  <cols>
    <col min="1" max="1" width="23.140625" style="7" customWidth="1"/>
    <col min="2" max="2" width="20.7109375" style="7" customWidth="1"/>
    <col min="3" max="3" width="5.7109375" style="7" customWidth="1"/>
    <col min="4" max="4" width="45.7109375" style="7" customWidth="1"/>
    <col min="5" max="11" width="20.7109375" style="7" customWidth="1"/>
    <col min="12" max="12" width="5.7109375" style="7" customWidth="1"/>
    <col min="13" max="19" width="20.7109375" style="7" customWidth="1"/>
    <col min="20" max="47" width="21.42578125" style="7" customWidth="1"/>
    <col min="48" max="16384" width="11.42578125" style="7"/>
  </cols>
  <sheetData>
    <row r="1" spans="1:19" s="2" customFormat="1" ht="36.75" customHeight="1" x14ac:dyDescent="0.2">
      <c r="D1" s="1"/>
      <c r="E1" s="1"/>
      <c r="H1" s="4"/>
    </row>
    <row r="2" spans="1:19" s="2" customFormat="1" ht="39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1"/>
      <c r="M2" s="51"/>
      <c r="N2" s="51"/>
      <c r="O2" s="51"/>
      <c r="P2" s="51"/>
      <c r="Q2" s="51"/>
      <c r="R2" s="51"/>
      <c r="S2" s="51"/>
    </row>
    <row r="3" spans="1:19" s="6" customFormat="1" ht="30" customHeight="1" x14ac:dyDescent="0.2">
      <c r="A3" s="60" t="s">
        <v>36</v>
      </c>
      <c r="D3" s="5"/>
      <c r="E3" s="5"/>
      <c r="F3" s="5"/>
      <c r="K3" s="5"/>
    </row>
    <row r="4" spans="1:19" s="8" customFormat="1" ht="60" customHeight="1" x14ac:dyDescent="0.2">
      <c r="A4" s="62" t="s">
        <v>9</v>
      </c>
      <c r="B4" s="63"/>
      <c r="D4" s="31" t="s">
        <v>8</v>
      </c>
      <c r="E4" s="28">
        <f>B5</f>
        <v>44487</v>
      </c>
      <c r="F4" s="12">
        <f t="shared" ref="F4:K4" si="0">E4+1</f>
        <v>44488</v>
      </c>
      <c r="G4" s="12">
        <f t="shared" si="0"/>
        <v>44489</v>
      </c>
      <c r="H4" s="12">
        <f t="shared" si="0"/>
        <v>44490</v>
      </c>
      <c r="I4" s="12">
        <f t="shared" si="0"/>
        <v>44491</v>
      </c>
      <c r="J4" s="12">
        <f t="shared" si="0"/>
        <v>44492</v>
      </c>
      <c r="K4" s="13">
        <f t="shared" si="0"/>
        <v>44493</v>
      </c>
      <c r="M4" s="28">
        <f>K4+1</f>
        <v>44494</v>
      </c>
      <c r="N4" s="12">
        <f t="shared" ref="N4:S4" si="1">M4+1</f>
        <v>44495</v>
      </c>
      <c r="O4" s="12">
        <f t="shared" si="1"/>
        <v>44496</v>
      </c>
      <c r="P4" s="12">
        <f t="shared" si="1"/>
        <v>44497</v>
      </c>
      <c r="Q4" s="12">
        <f t="shared" si="1"/>
        <v>44498</v>
      </c>
      <c r="R4" s="12">
        <f t="shared" si="1"/>
        <v>44499</v>
      </c>
      <c r="S4" s="13">
        <f t="shared" si="1"/>
        <v>44500</v>
      </c>
    </row>
    <row r="5" spans="1:19" s="8" customFormat="1" ht="35.25" customHeight="1" x14ac:dyDescent="0.2">
      <c r="A5" s="48" t="s">
        <v>21</v>
      </c>
      <c r="B5" s="49">
        <v>44487</v>
      </c>
      <c r="D5" s="46">
        <f>B18</f>
        <v>15350</v>
      </c>
      <c r="E5" s="14">
        <f t="shared" ref="E5:K5" si="2">E4</f>
        <v>44487</v>
      </c>
      <c r="F5" s="15">
        <f t="shared" si="2"/>
        <v>44488</v>
      </c>
      <c r="G5" s="15">
        <f t="shared" si="2"/>
        <v>44489</v>
      </c>
      <c r="H5" s="15">
        <f t="shared" si="2"/>
        <v>44490</v>
      </c>
      <c r="I5" s="15">
        <f t="shared" si="2"/>
        <v>44491</v>
      </c>
      <c r="J5" s="15">
        <f t="shared" si="2"/>
        <v>44492</v>
      </c>
      <c r="K5" s="16">
        <f t="shared" si="2"/>
        <v>44493</v>
      </c>
      <c r="M5" s="14">
        <f t="shared" ref="M5:S5" si="3">M4</f>
        <v>44494</v>
      </c>
      <c r="N5" s="15">
        <f t="shared" si="3"/>
        <v>44495</v>
      </c>
      <c r="O5" s="15">
        <f t="shared" si="3"/>
        <v>44496</v>
      </c>
      <c r="P5" s="15">
        <f t="shared" si="3"/>
        <v>44497</v>
      </c>
      <c r="Q5" s="15">
        <f t="shared" si="3"/>
        <v>44498</v>
      </c>
      <c r="R5" s="15">
        <f t="shared" si="3"/>
        <v>44499</v>
      </c>
      <c r="S5" s="16">
        <f t="shared" si="3"/>
        <v>44500</v>
      </c>
    </row>
    <row r="6" spans="1:19" s="9" customFormat="1" ht="35.25" customHeight="1" x14ac:dyDescent="0.2">
      <c r="A6" s="30" t="s">
        <v>22</v>
      </c>
      <c r="B6" s="50">
        <f ca="1">TODAY()</f>
        <v>44502</v>
      </c>
      <c r="D6" s="32" t="s">
        <v>17</v>
      </c>
      <c r="E6" s="47">
        <f>E40</f>
        <v>14050</v>
      </c>
      <c r="F6" s="43">
        <f t="shared" ref="F6:K6" si="4">F40</f>
        <v>14200</v>
      </c>
      <c r="G6" s="43">
        <f t="shared" si="4"/>
        <v>14250</v>
      </c>
      <c r="H6" s="43">
        <f t="shared" si="4"/>
        <v>14850</v>
      </c>
      <c r="I6" s="43">
        <f t="shared" si="4"/>
        <v>10450</v>
      </c>
      <c r="J6" s="43">
        <f t="shared" si="4"/>
        <v>10450</v>
      </c>
      <c r="K6" s="44">
        <f t="shared" si="4"/>
        <v>10450</v>
      </c>
      <c r="M6" s="47">
        <f>M40</f>
        <v>9950</v>
      </c>
      <c r="N6" s="43">
        <f t="shared" ref="N6:S6" si="5">N40</f>
        <v>9250</v>
      </c>
      <c r="O6" s="43">
        <f t="shared" si="5"/>
        <v>3500</v>
      </c>
      <c r="P6" s="43">
        <f t="shared" si="5"/>
        <v>900</v>
      </c>
      <c r="Q6" s="43">
        <f t="shared" si="5"/>
        <v>-1000</v>
      </c>
      <c r="R6" s="43">
        <f t="shared" si="5"/>
        <v>-1000</v>
      </c>
      <c r="S6" s="44">
        <f t="shared" si="5"/>
        <v>-1000</v>
      </c>
    </row>
    <row r="7" spans="1:19" s="3" customFormat="1" ht="20.100000000000001" customHeight="1" x14ac:dyDescent="0.2"/>
    <row r="8" spans="1:19" s="3" customFormat="1" ht="35.25" customHeight="1" x14ac:dyDescent="0.2">
      <c r="A8" s="17" t="s">
        <v>10</v>
      </c>
      <c r="B8" s="24" t="s">
        <v>11</v>
      </c>
      <c r="D8" s="17" t="s">
        <v>0</v>
      </c>
      <c r="E8" s="18"/>
      <c r="F8" s="18"/>
      <c r="G8" s="18"/>
      <c r="H8" s="18"/>
      <c r="I8" s="18"/>
      <c r="J8" s="18"/>
      <c r="K8" s="19"/>
      <c r="M8" s="52"/>
      <c r="N8" s="18"/>
      <c r="O8" s="18"/>
      <c r="P8" s="18"/>
      <c r="Q8" s="18"/>
      <c r="R8" s="18"/>
      <c r="S8" s="19"/>
    </row>
    <row r="9" spans="1:19" s="10" customFormat="1" ht="35.25" customHeight="1" x14ac:dyDescent="0.2">
      <c r="A9" s="29" t="s">
        <v>13</v>
      </c>
      <c r="B9" s="45">
        <v>800</v>
      </c>
      <c r="D9" s="20" t="s">
        <v>18</v>
      </c>
      <c r="E9" s="41">
        <v>500</v>
      </c>
      <c r="F9" s="41">
        <v>800</v>
      </c>
      <c r="G9" s="41">
        <v>200</v>
      </c>
      <c r="H9" s="41">
        <v>900</v>
      </c>
      <c r="I9" s="41">
        <v>1100</v>
      </c>
      <c r="J9" s="41">
        <v>0</v>
      </c>
      <c r="K9" s="42">
        <v>0</v>
      </c>
      <c r="M9" s="53">
        <v>500</v>
      </c>
      <c r="N9" s="41">
        <v>800</v>
      </c>
      <c r="O9" s="41">
        <v>200</v>
      </c>
      <c r="P9" s="41">
        <v>900</v>
      </c>
      <c r="Q9" s="41">
        <v>1100</v>
      </c>
      <c r="R9" s="41">
        <v>0</v>
      </c>
      <c r="S9" s="42">
        <v>0</v>
      </c>
    </row>
    <row r="10" spans="1:19" s="10" customFormat="1" ht="35.25" customHeight="1" x14ac:dyDescent="0.2">
      <c r="A10" s="29" t="s">
        <v>14</v>
      </c>
      <c r="B10" s="45">
        <v>4100</v>
      </c>
      <c r="D10" s="20" t="s">
        <v>6</v>
      </c>
      <c r="E10" s="41">
        <v>200</v>
      </c>
      <c r="F10" s="41">
        <v>100</v>
      </c>
      <c r="G10" s="41">
        <v>50</v>
      </c>
      <c r="H10" s="41">
        <v>500</v>
      </c>
      <c r="I10" s="41">
        <v>0</v>
      </c>
      <c r="J10" s="41">
        <v>0</v>
      </c>
      <c r="K10" s="42">
        <v>0</v>
      </c>
      <c r="M10" s="53">
        <v>200</v>
      </c>
      <c r="N10" s="41">
        <v>100</v>
      </c>
      <c r="O10" s="41">
        <v>50</v>
      </c>
      <c r="P10" s="41">
        <v>500</v>
      </c>
      <c r="Q10" s="41">
        <v>0</v>
      </c>
      <c r="R10" s="41">
        <v>0</v>
      </c>
      <c r="S10" s="42">
        <v>0</v>
      </c>
    </row>
    <row r="11" spans="1:19" s="10" customFormat="1" ht="35.25" customHeight="1" x14ac:dyDescent="0.2">
      <c r="A11" s="29" t="s">
        <v>15</v>
      </c>
      <c r="B11" s="45">
        <v>6200</v>
      </c>
      <c r="D11" s="20" t="s">
        <v>19</v>
      </c>
      <c r="E11" s="41"/>
      <c r="F11" s="41"/>
      <c r="G11" s="41"/>
      <c r="H11" s="41"/>
      <c r="I11" s="41"/>
      <c r="J11" s="41"/>
      <c r="K11" s="42"/>
      <c r="M11" s="53"/>
      <c r="N11" s="41"/>
      <c r="O11" s="41"/>
      <c r="P11" s="41"/>
      <c r="Q11" s="41"/>
      <c r="R11" s="41"/>
      <c r="S11" s="42"/>
    </row>
    <row r="12" spans="1:19" s="10" customFormat="1" ht="35.25" customHeight="1" x14ac:dyDescent="0.2">
      <c r="A12" s="29" t="s">
        <v>16</v>
      </c>
      <c r="B12" s="45">
        <v>4250</v>
      </c>
      <c r="D12" s="20"/>
      <c r="E12" s="41"/>
      <c r="F12" s="41"/>
      <c r="G12" s="41"/>
      <c r="H12" s="41"/>
      <c r="I12" s="41"/>
      <c r="J12" s="41"/>
      <c r="K12" s="42"/>
      <c r="M12" s="53"/>
      <c r="N12" s="41"/>
      <c r="O12" s="41"/>
      <c r="P12" s="41"/>
      <c r="Q12" s="41"/>
      <c r="R12" s="41"/>
      <c r="S12" s="42"/>
    </row>
    <row r="13" spans="1:19" s="10" customFormat="1" ht="35.25" customHeight="1" x14ac:dyDescent="0.2">
      <c r="A13" s="29"/>
      <c r="B13" s="45"/>
      <c r="D13" s="20"/>
      <c r="E13" s="41"/>
      <c r="F13" s="41"/>
      <c r="G13" s="41"/>
      <c r="H13" s="41"/>
      <c r="I13" s="41"/>
      <c r="J13" s="41"/>
      <c r="K13" s="42"/>
      <c r="M13" s="53"/>
      <c r="N13" s="41"/>
      <c r="O13" s="41"/>
      <c r="P13" s="41"/>
      <c r="Q13" s="41"/>
      <c r="R13" s="41"/>
      <c r="S13" s="42"/>
    </row>
    <row r="14" spans="1:19" s="10" customFormat="1" ht="35.25" customHeight="1" x14ac:dyDescent="0.2">
      <c r="A14" s="29"/>
      <c r="B14" s="45"/>
      <c r="D14" s="20"/>
      <c r="E14" s="41"/>
      <c r="F14" s="41"/>
      <c r="G14" s="41"/>
      <c r="H14" s="41"/>
      <c r="I14" s="41"/>
      <c r="J14" s="41"/>
      <c r="K14" s="42"/>
      <c r="M14" s="53"/>
      <c r="N14" s="41"/>
      <c r="O14" s="41"/>
      <c r="P14" s="41"/>
      <c r="Q14" s="41"/>
      <c r="R14" s="41"/>
      <c r="S14" s="42"/>
    </row>
    <row r="15" spans="1:19" s="10" customFormat="1" ht="35.25" customHeight="1" x14ac:dyDescent="0.2">
      <c r="A15" s="29"/>
      <c r="B15" s="45"/>
      <c r="D15" s="20"/>
      <c r="E15" s="41"/>
      <c r="F15" s="41"/>
      <c r="G15" s="41"/>
      <c r="H15" s="41"/>
      <c r="I15" s="41"/>
      <c r="J15" s="41"/>
      <c r="K15" s="42"/>
      <c r="M15" s="53"/>
      <c r="N15" s="41"/>
      <c r="O15" s="41"/>
      <c r="P15" s="41"/>
      <c r="Q15" s="41"/>
      <c r="R15" s="41"/>
      <c r="S15" s="42"/>
    </row>
    <row r="16" spans="1:19" s="10" customFormat="1" ht="35.25" customHeight="1" x14ac:dyDescent="0.2">
      <c r="A16" s="29"/>
      <c r="B16" s="45"/>
      <c r="D16" s="20"/>
      <c r="E16" s="41"/>
      <c r="F16" s="41"/>
      <c r="G16" s="41"/>
      <c r="H16" s="41"/>
      <c r="I16" s="41"/>
      <c r="J16" s="41"/>
      <c r="K16" s="42"/>
      <c r="M16" s="53"/>
      <c r="N16" s="41"/>
      <c r="O16" s="41"/>
      <c r="P16" s="41"/>
      <c r="Q16" s="41"/>
      <c r="R16" s="41"/>
      <c r="S16" s="42"/>
    </row>
    <row r="17" spans="1:19" s="10" customFormat="1" ht="35.25" customHeight="1" x14ac:dyDescent="0.2">
      <c r="A17" s="29"/>
      <c r="B17" s="45"/>
      <c r="D17" s="20"/>
      <c r="E17" s="41"/>
      <c r="F17" s="41"/>
      <c r="G17" s="41"/>
      <c r="H17" s="41"/>
      <c r="I17" s="41"/>
      <c r="J17" s="41"/>
      <c r="K17" s="42"/>
      <c r="M17" s="53"/>
      <c r="N17" s="41"/>
      <c r="O17" s="41"/>
      <c r="P17" s="41"/>
      <c r="Q17" s="41"/>
      <c r="R17" s="41"/>
      <c r="S17" s="42"/>
    </row>
    <row r="18" spans="1:19" s="9" customFormat="1" ht="35.25" customHeight="1" x14ac:dyDescent="0.2">
      <c r="A18" s="21" t="s">
        <v>12</v>
      </c>
      <c r="B18" s="44">
        <f>SUM(B9:B17)</f>
        <v>15350</v>
      </c>
      <c r="D18" s="21" t="s">
        <v>4</v>
      </c>
      <c r="E18" s="43">
        <f t="shared" ref="E18:K18" si="6">SUM(E9:E17)</f>
        <v>700</v>
      </c>
      <c r="F18" s="43">
        <f t="shared" si="6"/>
        <v>900</v>
      </c>
      <c r="G18" s="43">
        <f t="shared" si="6"/>
        <v>250</v>
      </c>
      <c r="H18" s="43">
        <f t="shared" si="6"/>
        <v>1400</v>
      </c>
      <c r="I18" s="43">
        <f t="shared" si="6"/>
        <v>1100</v>
      </c>
      <c r="J18" s="43">
        <f t="shared" si="6"/>
        <v>0</v>
      </c>
      <c r="K18" s="44">
        <f t="shared" si="6"/>
        <v>0</v>
      </c>
      <c r="M18" s="54">
        <f t="shared" ref="M18:S18" si="7">SUM(M9:M17)</f>
        <v>700</v>
      </c>
      <c r="N18" s="43">
        <f t="shared" si="7"/>
        <v>900</v>
      </c>
      <c r="O18" s="43">
        <f t="shared" si="7"/>
        <v>250</v>
      </c>
      <c r="P18" s="43">
        <f t="shared" si="7"/>
        <v>1400</v>
      </c>
      <c r="Q18" s="43">
        <f t="shared" si="7"/>
        <v>1100</v>
      </c>
      <c r="R18" s="43">
        <f t="shared" si="7"/>
        <v>0</v>
      </c>
      <c r="S18" s="44">
        <f t="shared" si="7"/>
        <v>0</v>
      </c>
    </row>
    <row r="19" spans="1:19" s="3" customFormat="1" ht="35.25" customHeight="1" x14ac:dyDescent="0.2"/>
    <row r="20" spans="1:19" s="3" customFormat="1" ht="35.25" customHeight="1" x14ac:dyDescent="0.2">
      <c r="A20" s="64" t="s">
        <v>37</v>
      </c>
      <c r="B20" s="65"/>
      <c r="D20" s="17" t="s">
        <v>1</v>
      </c>
      <c r="E20" s="18"/>
      <c r="F20" s="18"/>
      <c r="G20" s="18"/>
      <c r="H20" s="18"/>
      <c r="I20" s="18"/>
      <c r="J20" s="18"/>
      <c r="K20" s="19"/>
      <c r="M20" s="52"/>
      <c r="N20" s="18"/>
      <c r="O20" s="18"/>
      <c r="P20" s="18"/>
      <c r="Q20" s="18"/>
      <c r="R20" s="18"/>
      <c r="S20" s="19"/>
    </row>
    <row r="21" spans="1:19" s="10" customFormat="1" ht="35.25" customHeight="1" x14ac:dyDescent="0.2">
      <c r="A21" s="66">
        <f>IF(MIN(E42:S42)&gt;=0,0,MIN(E42:S42)*(-1))</f>
        <v>1500</v>
      </c>
      <c r="B21" s="67"/>
      <c r="D21" s="20" t="s">
        <v>23</v>
      </c>
      <c r="E21" s="41"/>
      <c r="F21" s="41"/>
      <c r="G21" s="41"/>
      <c r="H21" s="41"/>
      <c r="I21" s="41">
        <v>5000</v>
      </c>
      <c r="J21" s="41"/>
      <c r="K21" s="42"/>
      <c r="M21" s="53"/>
      <c r="N21" s="41"/>
      <c r="O21" s="41"/>
      <c r="P21" s="41"/>
      <c r="Q21" s="41"/>
      <c r="R21" s="41"/>
      <c r="S21" s="42"/>
    </row>
    <row r="22" spans="1:19" s="10" customFormat="1" ht="35.25" customHeight="1" x14ac:dyDescent="0.2">
      <c r="D22" s="20" t="s">
        <v>24</v>
      </c>
      <c r="E22" s="41">
        <v>1000</v>
      </c>
      <c r="F22" s="41"/>
      <c r="G22" s="41"/>
      <c r="H22" s="41"/>
      <c r="I22" s="41"/>
      <c r="J22" s="41"/>
      <c r="K22" s="42"/>
      <c r="M22" s="53"/>
      <c r="N22" s="41"/>
      <c r="O22" s="41"/>
      <c r="P22" s="41"/>
      <c r="Q22" s="41"/>
      <c r="R22" s="41"/>
      <c r="S22" s="42"/>
    </row>
    <row r="23" spans="1:19" s="10" customFormat="1" ht="35.25" customHeight="1" x14ac:dyDescent="0.2">
      <c r="D23" s="20" t="s">
        <v>25</v>
      </c>
      <c r="E23" s="41">
        <v>1000</v>
      </c>
      <c r="F23" s="41"/>
      <c r="G23" s="41"/>
      <c r="H23" s="41"/>
      <c r="I23" s="41"/>
      <c r="J23" s="41"/>
      <c r="K23" s="42"/>
      <c r="M23" s="53"/>
      <c r="N23" s="41"/>
      <c r="O23" s="41"/>
      <c r="P23" s="41"/>
      <c r="Q23" s="41"/>
      <c r="R23" s="41"/>
      <c r="S23" s="42"/>
    </row>
    <row r="24" spans="1:19" s="10" customFormat="1" ht="35.25" customHeight="1" x14ac:dyDescent="0.2">
      <c r="D24" s="20" t="s">
        <v>27</v>
      </c>
      <c r="E24" s="41"/>
      <c r="F24" s="41"/>
      <c r="G24" s="41"/>
      <c r="H24" s="41"/>
      <c r="I24" s="41"/>
      <c r="J24" s="41"/>
      <c r="K24" s="42"/>
      <c r="M24" s="53"/>
      <c r="N24" s="41"/>
      <c r="O24" s="41">
        <v>1000</v>
      </c>
      <c r="P24" s="41"/>
      <c r="Q24" s="41"/>
      <c r="R24" s="41"/>
      <c r="S24" s="42"/>
    </row>
    <row r="25" spans="1:19" s="10" customFormat="1" ht="35.25" customHeight="1" x14ac:dyDescent="0.2">
      <c r="D25" s="20" t="s">
        <v>26</v>
      </c>
      <c r="E25" s="41"/>
      <c r="F25" s="41"/>
      <c r="G25" s="41"/>
      <c r="H25" s="41"/>
      <c r="I25" s="41"/>
      <c r="J25" s="41"/>
      <c r="K25" s="42"/>
      <c r="M25" s="53">
        <v>200</v>
      </c>
      <c r="N25" s="41"/>
      <c r="O25" s="41"/>
      <c r="P25" s="41"/>
      <c r="Q25" s="41"/>
      <c r="R25" s="41"/>
      <c r="S25" s="42"/>
    </row>
    <row r="26" spans="1:19" s="10" customFormat="1" ht="35.25" customHeight="1" x14ac:dyDescent="0.2">
      <c r="D26" s="20" t="s">
        <v>28</v>
      </c>
      <c r="E26" s="41"/>
      <c r="F26" s="41"/>
      <c r="G26" s="41"/>
      <c r="H26" s="41"/>
      <c r="I26" s="41"/>
      <c r="J26" s="41"/>
      <c r="K26" s="42"/>
      <c r="M26" s="53">
        <v>1000</v>
      </c>
      <c r="N26" s="41"/>
      <c r="O26" s="41"/>
      <c r="P26" s="41"/>
      <c r="Q26" s="41"/>
      <c r="R26" s="41"/>
      <c r="S26" s="42"/>
    </row>
    <row r="27" spans="1:19" s="10" customFormat="1" ht="35.25" customHeight="1" x14ac:dyDescent="0.2">
      <c r="D27" s="20" t="s">
        <v>29</v>
      </c>
      <c r="E27" s="41"/>
      <c r="F27" s="41"/>
      <c r="G27" s="41"/>
      <c r="H27" s="41">
        <v>500</v>
      </c>
      <c r="I27" s="41"/>
      <c r="J27" s="41"/>
      <c r="K27" s="42"/>
      <c r="M27" s="53"/>
      <c r="N27" s="41"/>
      <c r="O27" s="41"/>
      <c r="P27" s="41"/>
      <c r="Q27" s="41"/>
      <c r="R27" s="41"/>
      <c r="S27" s="42"/>
    </row>
    <row r="28" spans="1:19" s="10" customFormat="1" ht="35.25" customHeight="1" x14ac:dyDescent="0.2">
      <c r="D28" s="20" t="s">
        <v>30</v>
      </c>
      <c r="E28" s="41"/>
      <c r="F28" s="41"/>
      <c r="G28" s="41">
        <v>200</v>
      </c>
      <c r="H28" s="41"/>
      <c r="I28" s="41"/>
      <c r="J28" s="41"/>
      <c r="K28" s="42"/>
      <c r="M28" s="53"/>
      <c r="N28" s="41"/>
      <c r="O28" s="41"/>
      <c r="P28" s="41"/>
      <c r="Q28" s="41"/>
      <c r="R28" s="41"/>
      <c r="S28" s="42"/>
    </row>
    <row r="29" spans="1:19" s="10" customFormat="1" ht="35.25" customHeight="1" x14ac:dyDescent="0.2">
      <c r="D29" s="20" t="s">
        <v>31</v>
      </c>
      <c r="E29" s="41"/>
      <c r="F29" s="41">
        <v>500</v>
      </c>
      <c r="G29" s="41"/>
      <c r="H29" s="41"/>
      <c r="I29" s="41"/>
      <c r="J29" s="41"/>
      <c r="K29" s="42"/>
      <c r="M29" s="53"/>
      <c r="N29" s="41"/>
      <c r="O29" s="41"/>
      <c r="P29" s="41"/>
      <c r="Q29" s="41"/>
      <c r="R29" s="41"/>
      <c r="S29" s="42"/>
    </row>
    <row r="30" spans="1:19" s="10" customFormat="1" ht="35.25" customHeight="1" x14ac:dyDescent="0.2">
      <c r="D30" s="20" t="s">
        <v>32</v>
      </c>
      <c r="E30" s="41"/>
      <c r="F30" s="41"/>
      <c r="G30" s="41"/>
      <c r="H30" s="41"/>
      <c r="I30" s="41"/>
      <c r="J30" s="41"/>
      <c r="K30" s="42"/>
      <c r="M30" s="53"/>
      <c r="N30" s="41">
        <v>1500</v>
      </c>
      <c r="O30" s="41"/>
      <c r="P30" s="41"/>
      <c r="Q30" s="41"/>
      <c r="R30" s="41"/>
      <c r="S30" s="42"/>
    </row>
    <row r="31" spans="1:19" s="10" customFormat="1" ht="35.25" customHeight="1" x14ac:dyDescent="0.2">
      <c r="D31" s="20" t="s">
        <v>33</v>
      </c>
      <c r="E31" s="41"/>
      <c r="F31" s="41"/>
      <c r="G31" s="41"/>
      <c r="H31" s="41"/>
      <c r="I31" s="41"/>
      <c r="J31" s="41"/>
      <c r="K31" s="42"/>
      <c r="M31" s="53"/>
      <c r="N31" s="41">
        <v>100</v>
      </c>
      <c r="O31" s="41"/>
      <c r="P31" s="41"/>
      <c r="Q31" s="41"/>
      <c r="R31" s="41"/>
      <c r="S31" s="42"/>
    </row>
    <row r="32" spans="1:19" s="10" customFormat="1" ht="35.25" customHeight="1" x14ac:dyDescent="0.2">
      <c r="D32" s="20" t="s">
        <v>34</v>
      </c>
      <c r="E32" s="41"/>
      <c r="F32" s="41">
        <v>250</v>
      </c>
      <c r="G32" s="41"/>
      <c r="H32" s="41">
        <v>300</v>
      </c>
      <c r="I32" s="41">
        <v>500</v>
      </c>
      <c r="J32" s="41"/>
      <c r="K32" s="42"/>
      <c r="M32" s="53"/>
      <c r="N32" s="41"/>
      <c r="O32" s="41">
        <v>5000</v>
      </c>
      <c r="P32" s="41">
        <v>4000</v>
      </c>
      <c r="Q32" s="41">
        <v>3000</v>
      </c>
      <c r="R32" s="41"/>
      <c r="S32" s="42"/>
    </row>
    <row r="33" spans="4:19" s="10" customFormat="1" ht="35.25" customHeight="1" x14ac:dyDescent="0.2">
      <c r="D33" s="20"/>
      <c r="E33" s="41"/>
      <c r="F33" s="41"/>
      <c r="G33" s="41"/>
      <c r="H33" s="41"/>
      <c r="I33" s="41"/>
      <c r="J33" s="41"/>
      <c r="K33" s="42"/>
      <c r="M33" s="53"/>
      <c r="N33" s="41"/>
      <c r="O33" s="41"/>
      <c r="P33" s="41"/>
      <c r="Q33" s="41"/>
      <c r="R33" s="41"/>
      <c r="S33" s="42"/>
    </row>
    <row r="34" spans="4:19" s="10" customFormat="1" ht="35.25" customHeight="1" x14ac:dyDescent="0.2">
      <c r="D34" s="20"/>
      <c r="E34" s="41"/>
      <c r="F34" s="41"/>
      <c r="G34" s="41"/>
      <c r="H34" s="41"/>
      <c r="I34" s="41"/>
      <c r="J34" s="41"/>
      <c r="K34" s="42"/>
      <c r="M34" s="53"/>
      <c r="N34" s="41"/>
      <c r="O34" s="41"/>
      <c r="P34" s="41"/>
      <c r="Q34" s="41"/>
      <c r="R34" s="41"/>
      <c r="S34" s="42"/>
    </row>
    <row r="35" spans="4:19" s="10" customFormat="1" ht="35.25" customHeight="1" x14ac:dyDescent="0.2">
      <c r="D35" s="20"/>
      <c r="E35" s="41"/>
      <c r="F35" s="41"/>
      <c r="G35" s="41"/>
      <c r="H35" s="41"/>
      <c r="I35" s="41"/>
      <c r="J35" s="41"/>
      <c r="K35" s="42"/>
      <c r="M35" s="53"/>
      <c r="N35" s="41"/>
      <c r="O35" s="41"/>
      <c r="P35" s="41"/>
      <c r="Q35" s="41"/>
      <c r="R35" s="41"/>
      <c r="S35" s="42"/>
    </row>
    <row r="36" spans="4:19" s="10" customFormat="1" ht="35.25" customHeight="1" x14ac:dyDescent="0.2">
      <c r="D36" s="20"/>
      <c r="E36" s="41"/>
      <c r="F36" s="41"/>
      <c r="G36" s="41"/>
      <c r="H36" s="41"/>
      <c r="I36" s="41"/>
      <c r="J36" s="41"/>
      <c r="K36" s="42"/>
      <c r="M36" s="53"/>
      <c r="N36" s="41"/>
      <c r="O36" s="41"/>
      <c r="P36" s="41"/>
      <c r="Q36" s="41"/>
      <c r="R36" s="41"/>
      <c r="S36" s="42"/>
    </row>
    <row r="37" spans="4:19" s="9" customFormat="1" ht="35.1" customHeight="1" x14ac:dyDescent="0.2">
      <c r="D37" s="22" t="s">
        <v>5</v>
      </c>
      <c r="E37" s="43">
        <f t="shared" ref="E37:K37" si="8">SUM(E21:E36)</f>
        <v>2000</v>
      </c>
      <c r="F37" s="43">
        <f t="shared" si="8"/>
        <v>750</v>
      </c>
      <c r="G37" s="43">
        <f t="shared" si="8"/>
        <v>200</v>
      </c>
      <c r="H37" s="43">
        <f t="shared" si="8"/>
        <v>800</v>
      </c>
      <c r="I37" s="43">
        <f t="shared" si="8"/>
        <v>5500</v>
      </c>
      <c r="J37" s="43">
        <f t="shared" si="8"/>
        <v>0</v>
      </c>
      <c r="K37" s="44">
        <f t="shared" si="8"/>
        <v>0</v>
      </c>
      <c r="M37" s="54">
        <f t="shared" ref="M37:S37" si="9">SUM(M21:M36)</f>
        <v>1200</v>
      </c>
      <c r="N37" s="43">
        <f t="shared" si="9"/>
        <v>1600</v>
      </c>
      <c r="O37" s="43">
        <f t="shared" si="9"/>
        <v>6000</v>
      </c>
      <c r="P37" s="43">
        <f t="shared" si="9"/>
        <v>4000</v>
      </c>
      <c r="Q37" s="43">
        <f t="shared" si="9"/>
        <v>3000</v>
      </c>
      <c r="R37" s="43">
        <f t="shared" si="9"/>
        <v>0</v>
      </c>
      <c r="S37" s="44">
        <f t="shared" si="9"/>
        <v>0</v>
      </c>
    </row>
    <row r="38" spans="4:19" s="3" customFormat="1" ht="20.100000000000001" customHeight="1" x14ac:dyDescent="0.2"/>
    <row r="39" spans="4:19" s="9" customFormat="1" ht="35.1" customHeight="1" x14ac:dyDescent="0.2">
      <c r="D39" s="23" t="s">
        <v>7</v>
      </c>
      <c r="E39" s="33">
        <f>E18-E37</f>
        <v>-1300</v>
      </c>
      <c r="F39" s="33">
        <f t="shared" ref="F39:K39" si="10">F18-F37</f>
        <v>150</v>
      </c>
      <c r="G39" s="33">
        <f t="shared" si="10"/>
        <v>50</v>
      </c>
      <c r="H39" s="33">
        <f t="shared" si="10"/>
        <v>600</v>
      </c>
      <c r="I39" s="33">
        <f t="shared" si="10"/>
        <v>-4400</v>
      </c>
      <c r="J39" s="33">
        <f t="shared" si="10"/>
        <v>0</v>
      </c>
      <c r="K39" s="34">
        <f t="shared" si="10"/>
        <v>0</v>
      </c>
      <c r="M39" s="55">
        <f>M18-M37</f>
        <v>-500</v>
      </c>
      <c r="N39" s="33">
        <f t="shared" ref="N39:S39" si="11">N18-N37</f>
        <v>-700</v>
      </c>
      <c r="O39" s="33">
        <f t="shared" si="11"/>
        <v>-5750</v>
      </c>
      <c r="P39" s="33">
        <f t="shared" si="11"/>
        <v>-2600</v>
      </c>
      <c r="Q39" s="33">
        <f t="shared" si="11"/>
        <v>-1900</v>
      </c>
      <c r="R39" s="33">
        <f t="shared" si="11"/>
        <v>0</v>
      </c>
      <c r="S39" s="34">
        <f t="shared" si="11"/>
        <v>0</v>
      </c>
    </row>
    <row r="40" spans="4:19" s="9" customFormat="1" ht="35.1" customHeight="1" x14ac:dyDescent="0.2">
      <c r="D40" s="25" t="s">
        <v>2</v>
      </c>
      <c r="E40" s="35">
        <f>D5+E39</f>
        <v>14050</v>
      </c>
      <c r="F40" s="35">
        <f>E6+F39</f>
        <v>14200</v>
      </c>
      <c r="G40" s="35">
        <f t="shared" ref="G40:K40" si="12">F6+G39</f>
        <v>14250</v>
      </c>
      <c r="H40" s="35">
        <f t="shared" si="12"/>
        <v>14850</v>
      </c>
      <c r="I40" s="35">
        <f t="shared" si="12"/>
        <v>10450</v>
      </c>
      <c r="J40" s="35">
        <f t="shared" si="12"/>
        <v>10450</v>
      </c>
      <c r="K40" s="36">
        <f t="shared" si="12"/>
        <v>10450</v>
      </c>
      <c r="M40" s="56">
        <f>K6+M39</f>
        <v>9950</v>
      </c>
      <c r="N40" s="35">
        <f>M6+N39</f>
        <v>9250</v>
      </c>
      <c r="O40" s="35">
        <f t="shared" ref="O40" si="13">N6+O39</f>
        <v>3500</v>
      </c>
      <c r="P40" s="35">
        <f t="shared" ref="P40" si="14">O6+P39</f>
        <v>900</v>
      </c>
      <c r="Q40" s="35">
        <f t="shared" ref="Q40" si="15">P6+Q39</f>
        <v>-1000</v>
      </c>
      <c r="R40" s="35">
        <f t="shared" ref="R40" si="16">Q6+R39</f>
        <v>-1000</v>
      </c>
      <c r="S40" s="36">
        <f t="shared" ref="S40" si="17">R6+S39</f>
        <v>-1000</v>
      </c>
    </row>
    <row r="41" spans="4:19" s="9" customFormat="1" ht="35.1" customHeight="1" x14ac:dyDescent="0.2">
      <c r="D41" s="26" t="s">
        <v>3</v>
      </c>
      <c r="E41" s="37">
        <v>500</v>
      </c>
      <c r="F41" s="37">
        <v>500</v>
      </c>
      <c r="G41" s="37">
        <v>500</v>
      </c>
      <c r="H41" s="37">
        <v>500</v>
      </c>
      <c r="I41" s="37">
        <v>500</v>
      </c>
      <c r="J41" s="37">
        <v>500</v>
      </c>
      <c r="K41" s="38">
        <v>500</v>
      </c>
      <c r="M41" s="57">
        <v>500</v>
      </c>
      <c r="N41" s="37">
        <v>500</v>
      </c>
      <c r="O41" s="37">
        <v>500</v>
      </c>
      <c r="P41" s="37">
        <v>500</v>
      </c>
      <c r="Q41" s="37">
        <v>500</v>
      </c>
      <c r="R41" s="37">
        <v>500</v>
      </c>
      <c r="S41" s="38">
        <v>500</v>
      </c>
    </row>
    <row r="42" spans="4:19" s="9" customFormat="1" ht="35.1" customHeight="1" x14ac:dyDescent="0.2">
      <c r="D42" s="27" t="s">
        <v>20</v>
      </c>
      <c r="E42" s="39">
        <f t="shared" ref="E42:K42" si="18">E40-E41</f>
        <v>13550</v>
      </c>
      <c r="F42" s="39">
        <f t="shared" si="18"/>
        <v>13700</v>
      </c>
      <c r="G42" s="39">
        <f t="shared" si="18"/>
        <v>13750</v>
      </c>
      <c r="H42" s="39">
        <f t="shared" si="18"/>
        <v>14350</v>
      </c>
      <c r="I42" s="39">
        <f t="shared" si="18"/>
        <v>9950</v>
      </c>
      <c r="J42" s="39">
        <f t="shared" si="18"/>
        <v>9950</v>
      </c>
      <c r="K42" s="40">
        <f t="shared" si="18"/>
        <v>9950</v>
      </c>
      <c r="M42" s="58">
        <f>M40-M41</f>
        <v>9450</v>
      </c>
      <c r="N42" s="39">
        <f t="shared" ref="N42:S42" si="19">N40-N41</f>
        <v>8750</v>
      </c>
      <c r="O42" s="39">
        <f t="shared" si="19"/>
        <v>3000</v>
      </c>
      <c r="P42" s="39">
        <f t="shared" si="19"/>
        <v>400</v>
      </c>
      <c r="Q42" s="39">
        <f t="shared" si="19"/>
        <v>-1500</v>
      </c>
      <c r="R42" s="39">
        <f t="shared" si="19"/>
        <v>-1500</v>
      </c>
      <c r="S42" s="40">
        <f t="shared" si="19"/>
        <v>-1500</v>
      </c>
    </row>
    <row r="43" spans="4:19" x14ac:dyDescent="0.2">
      <c r="E43" s="11"/>
      <c r="F43" s="11"/>
      <c r="G43" s="11"/>
      <c r="H43" s="11"/>
      <c r="I43" s="11"/>
      <c r="J43" s="11"/>
      <c r="K43" s="11"/>
    </row>
  </sheetData>
  <mergeCells count="4">
    <mergeCell ref="A2:K2"/>
    <mergeCell ref="A4:B4"/>
    <mergeCell ref="A20:B20"/>
    <mergeCell ref="A21:B21"/>
  </mergeCells>
  <conditionalFormatting sqref="E42:K42">
    <cfRule type="cellIs" dxfId="7" priority="9" operator="lessThan">
      <formula>0</formula>
    </cfRule>
  </conditionalFormatting>
  <conditionalFormatting sqref="E42:K42">
    <cfRule type="cellIs" dxfId="6" priority="8" operator="greaterThan">
      <formula>0</formula>
    </cfRule>
  </conditionalFormatting>
  <conditionalFormatting sqref="E40:K40 E42:K42">
    <cfRule type="cellIs" dxfId="5" priority="7" operator="lessThan">
      <formula>0</formula>
    </cfRule>
  </conditionalFormatting>
  <conditionalFormatting sqref="E5:K5">
    <cfRule type="cellIs" dxfId="4" priority="5" operator="equal">
      <formula>$B$6</formula>
    </cfRule>
  </conditionalFormatting>
  <conditionalFormatting sqref="M42:S42">
    <cfRule type="cellIs" dxfId="3" priority="4" operator="lessThan">
      <formula>0</formula>
    </cfRule>
  </conditionalFormatting>
  <conditionalFormatting sqref="M42:S42">
    <cfRule type="cellIs" dxfId="2" priority="3" operator="greaterThan">
      <formula>0</formula>
    </cfRule>
  </conditionalFormatting>
  <conditionalFormatting sqref="M40:S40 M42:S42">
    <cfRule type="cellIs" dxfId="1" priority="2" operator="lessThan">
      <formula>0</formula>
    </cfRule>
  </conditionalFormatting>
  <conditionalFormatting sqref="M5:S5">
    <cfRule type="cellIs" dxfId="0" priority="1" operator="equal">
      <formula>$B$6</formula>
    </cfRule>
  </conditionalFormatting>
  <dataValidations count="3">
    <dataValidation type="custom" allowBlank="1" showInputMessage="1" showErrorMessage="1" sqref="E18:K18 M18:S18" xr:uid="{7065273C-66A3-4409-B884-7282DB578AA4}">
      <formula1>SUM(E9:E17)</formula1>
    </dataValidation>
    <dataValidation type="decimal" operator="equal" allowBlank="1" showInputMessage="1" showErrorMessage="1" sqref="F6:K6 N6:S6" xr:uid="{31A3449D-9885-4E80-9ACB-9DF3E98A021B}">
      <formula1>E40</formula1>
    </dataValidation>
    <dataValidation type="decimal" operator="equal" allowBlank="1" showInputMessage="1" showErrorMessage="1" sqref="E37:K37 M37:S37" xr:uid="{A7DD5C6E-027D-4104-907A-E770D550618F}">
      <formula1>SUM(E21:E36)</formula1>
    </dataValidation>
  </dataValidations>
  <printOptions horizontalCentered="1" verticalCentered="1"/>
  <pageMargins left="0" right="0" top="0.94488188976377963" bottom="0.98425196850393704" header="0.51181102362204722" footer="0.51181102362204722"/>
  <pageSetup paperSize="9" scale="24" orientation="landscape" horizontalDpi="300" verticalDpi="300" r:id="rId1"/>
  <headerFooter alignWithMargins="0">
    <oddFooter>&amp;Lwww.business-wissen.de&amp;R&amp;Z&amp;F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BD1B-50EA-4FC1-98EF-33728E85C34A}">
  <dimension ref="O17"/>
  <sheetViews>
    <sheetView workbookViewId="0"/>
  </sheetViews>
  <sheetFormatPr baseColWidth="10" defaultRowHeight="12.75" x14ac:dyDescent="0.2"/>
  <sheetData>
    <row r="17" spans="15:15" x14ac:dyDescent="0.2">
      <c r="O17" s="59"/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6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11</xdr:col>
                <xdr:colOff>9525</xdr:colOff>
                <xdr:row>57</xdr:row>
                <xdr:rowOff>38100</xdr:rowOff>
              </to>
            </anchor>
          </objectPr>
        </oleObject>
      </mc:Choice>
      <mc:Fallback>
        <oleObject progId="Document" shapeId="307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Finanzplan Tagesbasis</vt:lpstr>
      <vt:lpstr>Hinweise</vt:lpstr>
      <vt:lpstr>'Finanzplan Tagesbasis'!Druckbereich</vt:lpstr>
      <vt:lpstr>'Finanzplan Tagesbasis'!Drucktitel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Liquiditätsplanung auf Tagesbasis für zwei Wochen: Entwicklung Kassenbestand (Plan-Ist)</dc:title>
  <dc:subject>Finanzplan</dc:subject>
  <dc:creator>www.business-wissen.de</dc:creator>
  <cp:lastModifiedBy>Jürgen Fleig</cp:lastModifiedBy>
  <cp:lastPrinted>2016-06-01T07:25:26Z</cp:lastPrinted>
  <dcterms:created xsi:type="dcterms:W3CDTF">2011-11-11T19:43:16Z</dcterms:created>
  <dcterms:modified xsi:type="dcterms:W3CDTF">2021-11-02T16:21:46Z</dcterms:modified>
</cp:coreProperties>
</file>